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LOUD-STATION\CHUNGERAM\PROJECT-현행\2019-0624-교류소통공간 설치공사 설계용역\03.납품도서\1.건축기계\01.내역서\"/>
    </mc:Choice>
  </mc:AlternateContent>
  <bookViews>
    <workbookView xWindow="360" yWindow="90" windowWidth="28035" windowHeight="15255" activeTab="1"/>
  </bookViews>
  <sheets>
    <sheet name="공종별집계표" sheetId="7" r:id="rId1"/>
    <sheet name="공종별내역서" sheetId="6" r:id="rId2"/>
    <sheet name=" 공사설정 " sheetId="2" state="hidden" r:id="rId3"/>
    <sheet name="Sheet1" sheetId="1" r:id="rId4"/>
  </sheets>
  <definedNames>
    <definedName name="_xlnm.Print_Area" localSheetId="1">공종별내역서!$A$1:$M$27</definedName>
    <definedName name="_xlnm.Print_Area" localSheetId="0">공종별집계표!$A$1:$M$27</definedName>
    <definedName name="_xlnm.Print_Titles" localSheetId="1">공종별내역서!$1:$3</definedName>
    <definedName name="_xlnm.Print_Titles" localSheetId="0">공종별집계표!$1:$4</definedName>
  </definedNames>
  <calcPr calcId="152511"/>
</workbook>
</file>

<file path=xl/calcChain.xml><?xml version="1.0" encoding="utf-8"?>
<calcChain xmlns="http://schemas.openxmlformats.org/spreadsheetml/2006/main">
  <c r="H11" i="6" l="1"/>
  <c r="F12" i="6" s="1"/>
  <c r="F11" i="6"/>
  <c r="F10" i="6"/>
  <c r="J9" i="6"/>
  <c r="H9" i="6"/>
  <c r="J7" i="6"/>
  <c r="H7" i="6"/>
  <c r="J5" i="6"/>
  <c r="H5" i="6"/>
  <c r="F6" i="6"/>
  <c r="H12" i="6"/>
  <c r="J12" i="6"/>
  <c r="J11" i="6"/>
  <c r="H10" i="6"/>
  <c r="J10" i="6"/>
  <c r="H8" i="6"/>
  <c r="J8" i="6"/>
  <c r="H6" i="6"/>
  <c r="J6" i="6"/>
  <c r="K10" i="6" l="1"/>
  <c r="L12" i="6"/>
  <c r="K6" i="6"/>
  <c r="K11" i="6"/>
  <c r="L11" i="6"/>
  <c r="L10" i="6"/>
  <c r="K9" i="6"/>
  <c r="F9" i="6"/>
  <c r="L9" i="6" s="1"/>
  <c r="K7" i="6"/>
  <c r="F7" i="6"/>
  <c r="L7" i="6" s="1"/>
  <c r="J27" i="6"/>
  <c r="I7" i="7" s="1"/>
  <c r="J7" i="7" s="1"/>
  <c r="I6" i="7" s="1"/>
  <c r="J6" i="7" s="1"/>
  <c r="I5" i="7" s="1"/>
  <c r="J5" i="7" s="1"/>
  <c r="J27" i="7" s="1"/>
  <c r="H27" i="6"/>
  <c r="G7" i="7" s="1"/>
  <c r="H7" i="7" s="1"/>
  <c r="G6" i="7" s="1"/>
  <c r="H6" i="7" s="1"/>
  <c r="G5" i="7" s="1"/>
  <c r="H5" i="7" s="1"/>
  <c r="H27" i="7" s="1"/>
  <c r="L6" i="6"/>
  <c r="K5" i="6"/>
  <c r="F5" i="6"/>
  <c r="L5" i="6" s="1"/>
  <c r="K12" i="6"/>
  <c r="F8" i="6" l="1"/>
  <c r="K8" i="6"/>
  <c r="L8" i="6" l="1"/>
  <c r="L27" i="6" s="1"/>
  <c r="F27" i="6"/>
  <c r="E7" i="7" s="1"/>
  <c r="K7" i="7" l="1"/>
  <c r="F7" i="7"/>
  <c r="E6" i="7" l="1"/>
  <c r="L7" i="7"/>
  <c r="K6" i="7" l="1"/>
  <c r="F6" i="7"/>
  <c r="E5" i="7" l="1"/>
  <c r="L6" i="7"/>
  <c r="K5" i="7" l="1"/>
  <c r="F5" i="7"/>
  <c r="L5" i="7" l="1"/>
  <c r="L27" i="7" s="1"/>
  <c r="F27" i="7"/>
</calcChain>
</file>

<file path=xl/sharedStrings.xml><?xml version="1.0" encoding="utf-8"?>
<sst xmlns="http://schemas.openxmlformats.org/spreadsheetml/2006/main" count="284" uniqueCount="140">
  <si>
    <t>공 종 별 집 계 표</t>
  </si>
  <si>
    <t>[ 교류소통공간설치공사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</si>
  <si>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</si>
  <si>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</si>
  <si>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</si>
  <si>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</si>
  <si>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</si>
  <si>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</si>
  <si>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</si>
  <si>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</si>
  <si>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</si>
  <si>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</si>
  <si>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</si>
  <si>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</si>
  <si>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</si>
  <si>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</si>
  <si>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</si>
  <si>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</si>
  <si>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</si>
  <si>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</si>
  <si>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</si>
  <si>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</si>
  <si>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</si>
  <si>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</si>
  <si>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</si>
  <si>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</si>
  <si>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</si>
  <si>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</si>
  <si>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</si>
  <si>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</si>
  <si>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</si>
  <si>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</si>
  <si>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</si>
  <si>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</si>
  <si>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</si>
  <si>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</si>
  <si>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</si>
  <si>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</si>
  <si>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</si>
  <si>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</si>
  <si>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</si>
  <si>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</si>
  <si>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</si>
  <si>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</si>
  <si>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</si>
  <si>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</si>
  <si>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</si>
  <si>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</si>
  <si>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</si>
  <si>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</si>
  <si>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</si>
  <si>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교류소통공간설치공사</t>
  </si>
  <si>
    <t/>
  </si>
  <si>
    <t>01</t>
  </si>
  <si>
    <t>0101  1.기계설비 공사</t>
  </si>
  <si>
    <t>0101</t>
  </si>
  <si>
    <t>010101  1-1.바닥난방 구매 및 설치</t>
  </si>
  <si>
    <t>010101</t>
  </si>
  <si>
    <t>전기온돌판넬</t>
  </si>
  <si>
    <t>1,700x850x15T</t>
  </si>
  <si>
    <t>매</t>
  </si>
  <si>
    <t>5031912E3F09823C6D3D7996D3FCF8051ED265</t>
  </si>
  <si>
    <t>F</t>
  </si>
  <si>
    <t>T</t>
  </si>
  <si>
    <t>0101015031912E3F09823C6D3D7996D3FCF8051ED265</t>
  </si>
  <si>
    <t>1,700x400x15T</t>
  </si>
  <si>
    <t>5031912E3F09823C6D3D7996D3FCF8051ED266</t>
  </si>
  <si>
    <t>0101015031912E3F09823C6D3D7996D3FCF8051ED266</t>
  </si>
  <si>
    <t>850x850x15T</t>
  </si>
  <si>
    <t>5031912E3F09823C6D3D7996D3FCF8051ED267</t>
  </si>
  <si>
    <t>0101015031912E3F09823C6D3D7996D3FCF8051ED267</t>
  </si>
  <si>
    <t>잡재료</t>
  </si>
  <si>
    <t>주재료비의 5%</t>
  </si>
  <si>
    <t>식</t>
  </si>
  <si>
    <t>560AC12534F9311E470E75F54C3B001</t>
  </si>
  <si>
    <t>010101560AC12534F9311E470E75F54C38002</t>
  </si>
  <si>
    <t>온도조절기</t>
  </si>
  <si>
    <t>중형</t>
  </si>
  <si>
    <t>EA</t>
  </si>
  <si>
    <t>5031912E3F09823C6D3D7996D3FCF8051ED269</t>
  </si>
  <si>
    <t>0101015031912E3F09823C6D3D7996D3FCF8051ED269</t>
  </si>
  <si>
    <t>대형</t>
  </si>
  <si>
    <t>5031912E3F09823C6D3D7996D3FCF8051ED534</t>
  </si>
  <si>
    <t>0101015031912E3F09823C6D3D7996D3FCF8051ED534</t>
  </si>
  <si>
    <t>보통인부</t>
  </si>
  <si>
    <t>인</t>
  </si>
  <si>
    <t>57C091253199FCBEC1A6746697AF2F17A5BE84</t>
  </si>
  <si>
    <t>01010157C091253199FCBEC1A6746697AF2F17A5BE84</t>
  </si>
  <si>
    <t>공구손료</t>
  </si>
  <si>
    <t>인력품의 3%</t>
  </si>
  <si>
    <t>560AC12534F9311E470E75F54C38002</t>
  </si>
  <si>
    <t>010101560AC12534F9311E470E75F54C3B001</t>
  </si>
  <si>
    <t>[ 합           계 ]</t>
  </si>
  <si>
    <t>TOTAL</t>
  </si>
  <si>
    <t>조달청가격</t>
  </si>
  <si>
    <t>거래가격</t>
  </si>
  <si>
    <t>유통물가</t>
  </si>
  <si>
    <t>조사가격1</t>
  </si>
  <si>
    <t>조사가격2</t>
  </si>
  <si>
    <t>이 Sheet는 수정하지 마십시요</t>
  </si>
  <si>
    <t>공사구분</t>
  </si>
  <si>
    <t>C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</si>
  <si>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</si>
  <si>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</si>
  <si>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</si>
  <si>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</si>
  <si>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</si>
  <si>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</si>
  <si>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</si>
  <si>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</si>
  <si>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</si>
  <si>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</si>
  <si>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</si>
  <si>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</si>
  <si>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</si>
  <si>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</si>
  <si>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</si>
  <si>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</si>
  <si>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</si>
  <si>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A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</si>
  <si>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</si>
  <si>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</si>
  <si>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</si>
  <si>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</si>
  <si>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</si>
  <si>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</si>
  <si>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코드</t>
  </si>
  <si>
    <t>공종구분명</t>
  </si>
  <si>
    <t>원가비목코드</t>
  </si>
  <si>
    <t>작 업 부 산 물</t>
  </si>
  <si>
    <t>A3</t>
  </si>
  <si>
    <t>운    반    비</t>
  </si>
  <si>
    <t>C1</t>
  </si>
  <si>
    <t>관 급 자 재 비</t>
  </si>
  <si>
    <t>DJ</t>
  </si>
  <si>
    <t>사 급 자 재 비</t>
  </si>
  <si>
    <t>D3</t>
  </si>
  <si>
    <t>외    자    재</t>
  </si>
  <si>
    <t>...</t>
  </si>
  <si>
    <t>일반공사 직종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</si>
</sst>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#,###;\-#,###;#;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0" fillId="0" borderId="0" xfId="0" quotePrefix="1" applyAlignment="1">
      <alignment vertical="top"/>
    </xf>
    <xf numFmtId="0" fontId="0" fillId="0" borderId="0" xfId="0" applyAlignment="1">
      <alignment vertical="top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0" fontId="5" fillId="0" borderId="1" xfId="0" quotePrefix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177" fontId="5" fillId="0" borderId="1" xfId="0" applyNumberFormat="1" applyFont="1" applyBorder="1" applyAlignment="1">
      <alignment vertical="center" wrapText="1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opLeftCell="A7" workbookViewId="0">
      <selection activeCell="B11" sqref="B11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20" ht="30" customHeight="1" x14ac:dyDescent="0.3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20" ht="30" customHeight="1" x14ac:dyDescent="0.3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/>
      <c r="G3" s="18" t="s">
        <v>9</v>
      </c>
      <c r="H3" s="18"/>
      <c r="I3" s="18" t="s">
        <v>10</v>
      </c>
      <c r="J3" s="18"/>
      <c r="K3" s="18" t="s">
        <v>11</v>
      </c>
      <c r="L3" s="18"/>
      <c r="M3" s="18" t="s">
        <v>12</v>
      </c>
      <c r="N3" s="20" t="s">
        <v>13</v>
      </c>
      <c r="O3" s="20" t="s">
        <v>14</v>
      </c>
      <c r="P3" s="20" t="s">
        <v>15</v>
      </c>
      <c r="Q3" s="20" t="s">
        <v>16</v>
      </c>
      <c r="R3" s="20" t="s">
        <v>17</v>
      </c>
      <c r="S3" s="20" t="s">
        <v>18</v>
      </c>
      <c r="T3" s="20" t="s">
        <v>19</v>
      </c>
    </row>
    <row r="4" spans="1:20" ht="30" customHeight="1" x14ac:dyDescent="0.3">
      <c r="A4" s="19"/>
      <c r="B4" s="19"/>
      <c r="C4" s="19"/>
      <c r="D4" s="19"/>
      <c r="E4" s="9" t="s">
        <v>7</v>
      </c>
      <c r="F4" s="9" t="s">
        <v>8</v>
      </c>
      <c r="G4" s="9" t="s">
        <v>7</v>
      </c>
      <c r="H4" s="9" t="s">
        <v>8</v>
      </c>
      <c r="I4" s="9" t="s">
        <v>7</v>
      </c>
      <c r="J4" s="9" t="s">
        <v>8</v>
      </c>
      <c r="K4" s="9" t="s">
        <v>7</v>
      </c>
      <c r="L4" s="9" t="s">
        <v>8</v>
      </c>
      <c r="M4" s="19"/>
      <c r="N4" s="20"/>
      <c r="O4" s="20"/>
      <c r="P4" s="20"/>
      <c r="Q4" s="20"/>
      <c r="R4" s="20"/>
      <c r="S4" s="20"/>
      <c r="T4" s="20"/>
    </row>
    <row r="5" spans="1:20" ht="30" customHeight="1" x14ac:dyDescent="0.3">
      <c r="A5" s="10" t="s">
        <v>51</v>
      </c>
      <c r="B5" s="10" t="s">
        <v>52</v>
      </c>
      <c r="C5" s="10" t="s">
        <v>52</v>
      </c>
      <c r="D5" s="11">
        <v>1</v>
      </c>
      <c r="E5" s="12">
        <f>F6</f>
        <v>0</v>
      </c>
      <c r="F5" s="12">
        <f>E5*D5</f>
        <v>0</v>
      </c>
      <c r="G5" s="12">
        <f>H6</f>
        <v>0</v>
      </c>
      <c r="H5" s="12">
        <f>G5*D5</f>
        <v>0</v>
      </c>
      <c r="I5" s="12">
        <f>J6</f>
        <v>0</v>
      </c>
      <c r="J5" s="12">
        <f>I5*D5</f>
        <v>0</v>
      </c>
      <c r="K5" s="12">
        <f t="shared" ref="K5:L7" si="0">E5+G5+I5</f>
        <v>0</v>
      </c>
      <c r="L5" s="12">
        <f t="shared" si="0"/>
        <v>0</v>
      </c>
      <c r="M5" s="10" t="s">
        <v>52</v>
      </c>
      <c r="N5" s="2" t="s">
        <v>53</v>
      </c>
      <c r="O5" s="2" t="s">
        <v>52</v>
      </c>
      <c r="P5" s="2" t="s">
        <v>52</v>
      </c>
      <c r="Q5" s="2" t="s">
        <v>52</v>
      </c>
      <c r="R5" s="3">
        <v>1</v>
      </c>
      <c r="S5" s="2" t="s">
        <v>52</v>
      </c>
      <c r="T5" s="6"/>
    </row>
    <row r="6" spans="1:20" ht="30" customHeight="1" x14ac:dyDescent="0.3">
      <c r="A6" s="10" t="s">
        <v>54</v>
      </c>
      <c r="B6" s="10" t="s">
        <v>52</v>
      </c>
      <c r="C6" s="10" t="s">
        <v>52</v>
      </c>
      <c r="D6" s="11">
        <v>1</v>
      </c>
      <c r="E6" s="12">
        <f>F7</f>
        <v>0</v>
      </c>
      <c r="F6" s="12">
        <f>E6*D6</f>
        <v>0</v>
      </c>
      <c r="G6" s="12">
        <f>H7</f>
        <v>0</v>
      </c>
      <c r="H6" s="12">
        <f>G6*D6</f>
        <v>0</v>
      </c>
      <c r="I6" s="12">
        <f>J7</f>
        <v>0</v>
      </c>
      <c r="J6" s="12">
        <f>I6*D6</f>
        <v>0</v>
      </c>
      <c r="K6" s="12">
        <f t="shared" si="0"/>
        <v>0</v>
      </c>
      <c r="L6" s="12">
        <f t="shared" si="0"/>
        <v>0</v>
      </c>
      <c r="M6" s="10" t="s">
        <v>52</v>
      </c>
      <c r="N6" s="2" t="s">
        <v>55</v>
      </c>
      <c r="O6" s="2" t="s">
        <v>52</v>
      </c>
      <c r="P6" s="2" t="s">
        <v>53</v>
      </c>
      <c r="Q6" s="2" t="s">
        <v>52</v>
      </c>
      <c r="R6" s="3">
        <v>2</v>
      </c>
      <c r="S6" s="2" t="s">
        <v>52</v>
      </c>
      <c r="T6" s="6"/>
    </row>
    <row r="7" spans="1:20" ht="30" customHeight="1" x14ac:dyDescent="0.3">
      <c r="A7" s="10" t="s">
        <v>56</v>
      </c>
      <c r="B7" s="10" t="s">
        <v>52</v>
      </c>
      <c r="C7" s="10" t="s">
        <v>52</v>
      </c>
      <c r="D7" s="11">
        <v>1</v>
      </c>
      <c r="E7" s="12">
        <f>공종별내역서!F27</f>
        <v>0</v>
      </c>
      <c r="F7" s="12">
        <f>E7*D7</f>
        <v>0</v>
      </c>
      <c r="G7" s="12">
        <f>공종별내역서!H27</f>
        <v>0</v>
      </c>
      <c r="H7" s="12">
        <f>G7*D7</f>
        <v>0</v>
      </c>
      <c r="I7" s="12">
        <f>공종별내역서!J27</f>
        <v>0</v>
      </c>
      <c r="J7" s="12">
        <f>I7*D7</f>
        <v>0</v>
      </c>
      <c r="K7" s="12">
        <f t="shared" si="0"/>
        <v>0</v>
      </c>
      <c r="L7" s="12">
        <f t="shared" si="0"/>
        <v>0</v>
      </c>
      <c r="M7" s="10" t="s">
        <v>52</v>
      </c>
      <c r="N7" s="2" t="s">
        <v>57</v>
      </c>
      <c r="O7" s="2" t="s">
        <v>52</v>
      </c>
      <c r="P7" s="2" t="s">
        <v>55</v>
      </c>
      <c r="Q7" s="2" t="s">
        <v>52</v>
      </c>
      <c r="R7" s="3">
        <v>3</v>
      </c>
      <c r="S7" s="2" t="s">
        <v>52</v>
      </c>
      <c r="T7" s="6"/>
    </row>
    <row r="8" spans="1:20" ht="30" customHeight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T8" s="5"/>
    </row>
    <row r="9" spans="1:20" ht="30" customHeigh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T9" s="5"/>
    </row>
    <row r="10" spans="1:20" ht="30" customHeigh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T10" s="5"/>
    </row>
    <row r="11" spans="1:20" ht="30" customHeigh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T11" s="5"/>
    </row>
    <row r="12" spans="1:20" ht="30" customHeight="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T12" s="5"/>
    </row>
    <row r="13" spans="1:20" ht="30" customHeigh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T13" s="5"/>
    </row>
    <row r="14" spans="1:20" ht="30" customHeight="1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T14" s="5"/>
    </row>
    <row r="15" spans="1:20" ht="30" customHeigh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T15" s="5"/>
    </row>
    <row r="16" spans="1:20" ht="30" customHeight="1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T16" s="5"/>
    </row>
    <row r="17" spans="1:20" ht="30" customHeigh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T17" s="5"/>
    </row>
    <row r="18" spans="1:20" ht="30" customHeigh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T18" s="5"/>
    </row>
    <row r="19" spans="1:20" ht="30" customHeigh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T19" s="5"/>
    </row>
    <row r="20" spans="1:20" ht="30" customHeigh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T20" s="5"/>
    </row>
    <row r="21" spans="1:20" ht="30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T21" s="5"/>
    </row>
    <row r="22" spans="1:20" ht="30" customHeight="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T22" s="5"/>
    </row>
    <row r="23" spans="1:20" ht="30" customHeigh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T23" s="5"/>
    </row>
    <row r="24" spans="1:20" ht="30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T24" s="5"/>
    </row>
    <row r="25" spans="1:20" ht="30" customHeigh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T25" s="5"/>
    </row>
    <row r="26" spans="1:20" ht="30" customHeigh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T26" s="5"/>
    </row>
    <row r="27" spans="1:20" ht="30" customHeight="1" x14ac:dyDescent="0.3">
      <c r="A27" s="10" t="s">
        <v>92</v>
      </c>
      <c r="B27" s="11"/>
      <c r="C27" s="11"/>
      <c r="D27" s="11"/>
      <c r="E27" s="11"/>
      <c r="F27" s="12">
        <f>F5</f>
        <v>0</v>
      </c>
      <c r="G27" s="11"/>
      <c r="H27" s="12">
        <f>H5</f>
        <v>0</v>
      </c>
      <c r="I27" s="11"/>
      <c r="J27" s="12">
        <f>J5</f>
        <v>0</v>
      </c>
      <c r="K27" s="11"/>
      <c r="L27" s="12">
        <f>L5</f>
        <v>0</v>
      </c>
      <c r="M27" s="11"/>
      <c r="T27" s="5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7"/>
  <sheetViews>
    <sheetView tabSelected="1" zoomScale="115" zoomScaleNormal="115" workbookViewId="0">
      <selection activeCell="B15" sqref="B15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48" ht="30" customHeight="1" x14ac:dyDescent="0.3">
      <c r="A2" s="18" t="s">
        <v>2</v>
      </c>
      <c r="B2" s="18" t="s">
        <v>3</v>
      </c>
      <c r="C2" s="18" t="s">
        <v>4</v>
      </c>
      <c r="D2" s="18" t="s">
        <v>5</v>
      </c>
      <c r="E2" s="18" t="s">
        <v>6</v>
      </c>
      <c r="F2" s="18"/>
      <c r="G2" s="18" t="s">
        <v>9</v>
      </c>
      <c r="H2" s="18"/>
      <c r="I2" s="18" t="s">
        <v>10</v>
      </c>
      <c r="J2" s="18"/>
      <c r="K2" s="18" t="s">
        <v>11</v>
      </c>
      <c r="L2" s="18"/>
      <c r="M2" s="18" t="s">
        <v>12</v>
      </c>
      <c r="N2" s="20" t="s">
        <v>20</v>
      </c>
      <c r="O2" s="20" t="s">
        <v>14</v>
      </c>
      <c r="P2" s="20" t="s">
        <v>21</v>
      </c>
      <c r="Q2" s="20" t="s">
        <v>13</v>
      </c>
      <c r="R2" s="20" t="s">
        <v>22</v>
      </c>
      <c r="S2" s="20" t="s">
        <v>23</v>
      </c>
      <c r="T2" s="20" t="s">
        <v>24</v>
      </c>
      <c r="U2" s="20" t="s">
        <v>25</v>
      </c>
      <c r="V2" s="20" t="s">
        <v>26</v>
      </c>
      <c r="W2" s="20" t="s">
        <v>27</v>
      </c>
      <c r="X2" s="20" t="s">
        <v>28</v>
      </c>
      <c r="Y2" s="20" t="s">
        <v>29</v>
      </c>
      <c r="Z2" s="20" t="s">
        <v>30</v>
      </c>
      <c r="AA2" s="20" t="s">
        <v>31</v>
      </c>
      <c r="AB2" s="20" t="s">
        <v>32</v>
      </c>
      <c r="AC2" s="20" t="s">
        <v>33</v>
      </c>
      <c r="AD2" s="20" t="s">
        <v>34</v>
      </c>
      <c r="AE2" s="20" t="s">
        <v>35</v>
      </c>
      <c r="AF2" s="20" t="s">
        <v>36</v>
      </c>
      <c r="AG2" s="20" t="s">
        <v>37</v>
      </c>
      <c r="AH2" s="20" t="s">
        <v>38</v>
      </c>
      <c r="AI2" s="20" t="s">
        <v>39</v>
      </c>
      <c r="AJ2" s="20" t="s">
        <v>40</v>
      </c>
      <c r="AK2" s="20" t="s">
        <v>41</v>
      </c>
      <c r="AL2" s="20" t="s">
        <v>42</v>
      </c>
      <c r="AM2" s="20" t="s">
        <v>43</v>
      </c>
      <c r="AN2" s="20" t="s">
        <v>44</v>
      </c>
      <c r="AO2" s="20" t="s">
        <v>45</v>
      </c>
      <c r="AP2" s="20" t="s">
        <v>46</v>
      </c>
      <c r="AQ2" s="20" t="s">
        <v>47</v>
      </c>
      <c r="AR2" s="20" t="s">
        <v>48</v>
      </c>
      <c r="AS2" s="20" t="s">
        <v>16</v>
      </c>
      <c r="AT2" s="20" t="s">
        <v>17</v>
      </c>
      <c r="AU2" s="20" t="s">
        <v>49</v>
      </c>
      <c r="AV2" s="20" t="s">
        <v>50</v>
      </c>
    </row>
    <row r="3" spans="1:48" ht="30" customHeight="1" x14ac:dyDescent="0.3">
      <c r="A3" s="18"/>
      <c r="B3" s="18"/>
      <c r="C3" s="18"/>
      <c r="D3" s="18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18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</row>
    <row r="4" spans="1:48" ht="30" customHeight="1" x14ac:dyDescent="0.3">
      <c r="A4" s="13" t="s">
        <v>56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8"/>
      <c r="O4" s="8"/>
      <c r="P4" s="8"/>
      <c r="Q4" s="7" t="s">
        <v>57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</row>
    <row r="5" spans="1:48" ht="30" customHeight="1" x14ac:dyDescent="0.3">
      <c r="A5" s="10" t="s">
        <v>58</v>
      </c>
      <c r="B5" s="10" t="s">
        <v>59</v>
      </c>
      <c r="C5" s="10" t="s">
        <v>60</v>
      </c>
      <c r="D5" s="11">
        <v>41</v>
      </c>
      <c r="E5" s="15"/>
      <c r="F5" s="15">
        <f t="shared" ref="F5:F12" si="0">TRUNC(E5*D5, 0)</f>
        <v>0</v>
      </c>
      <c r="G5" s="15"/>
      <c r="H5" s="15">
        <f t="shared" ref="H5:H12" si="1">TRUNC(G5*D5, 0)</f>
        <v>0</v>
      </c>
      <c r="I5" s="15"/>
      <c r="J5" s="15">
        <f t="shared" ref="J5:J12" si="2">TRUNC(I5*D5, 0)</f>
        <v>0</v>
      </c>
      <c r="K5" s="15">
        <f t="shared" ref="K5:L12" si="3">TRUNC(E5+G5+I5, 0)</f>
        <v>0</v>
      </c>
      <c r="L5" s="15">
        <f t="shared" si="3"/>
        <v>0</v>
      </c>
      <c r="M5" s="10" t="s">
        <v>52</v>
      </c>
      <c r="N5" s="2" t="s">
        <v>61</v>
      </c>
      <c r="O5" s="2" t="s">
        <v>52</v>
      </c>
      <c r="P5" s="2" t="s">
        <v>52</v>
      </c>
      <c r="Q5" s="2" t="s">
        <v>57</v>
      </c>
      <c r="R5" s="2" t="s">
        <v>62</v>
      </c>
      <c r="S5" s="2" t="s">
        <v>62</v>
      </c>
      <c r="T5" s="2" t="s">
        <v>63</v>
      </c>
      <c r="U5" s="3"/>
      <c r="V5" s="3"/>
      <c r="W5" s="3"/>
      <c r="X5" s="3">
        <v>1</v>
      </c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52</v>
      </c>
      <c r="AS5" s="2" t="s">
        <v>52</v>
      </c>
      <c r="AT5" s="3"/>
      <c r="AU5" s="2" t="s">
        <v>64</v>
      </c>
      <c r="AV5" s="3">
        <v>4</v>
      </c>
    </row>
    <row r="6" spans="1:48" ht="30" customHeight="1" x14ac:dyDescent="0.3">
      <c r="A6" s="10" t="s">
        <v>58</v>
      </c>
      <c r="B6" s="10" t="s">
        <v>65</v>
      </c>
      <c r="C6" s="10" t="s">
        <v>60</v>
      </c>
      <c r="D6" s="11">
        <v>4</v>
      </c>
      <c r="E6" s="15"/>
      <c r="F6" s="15">
        <f t="shared" si="0"/>
        <v>0</v>
      </c>
      <c r="G6" s="15"/>
      <c r="H6" s="15">
        <f t="shared" si="1"/>
        <v>0</v>
      </c>
      <c r="I6" s="15"/>
      <c r="J6" s="15">
        <f t="shared" si="2"/>
        <v>0</v>
      </c>
      <c r="K6" s="15">
        <f t="shared" si="3"/>
        <v>0</v>
      </c>
      <c r="L6" s="15">
        <f t="shared" si="3"/>
        <v>0</v>
      </c>
      <c r="M6" s="10" t="s">
        <v>52</v>
      </c>
      <c r="N6" s="2" t="s">
        <v>66</v>
      </c>
      <c r="O6" s="2" t="s">
        <v>52</v>
      </c>
      <c r="P6" s="2" t="s">
        <v>52</v>
      </c>
      <c r="Q6" s="2" t="s">
        <v>57</v>
      </c>
      <c r="R6" s="2" t="s">
        <v>62</v>
      </c>
      <c r="S6" s="2" t="s">
        <v>62</v>
      </c>
      <c r="T6" s="2" t="s">
        <v>63</v>
      </c>
      <c r="U6" s="3"/>
      <c r="V6" s="3"/>
      <c r="W6" s="3"/>
      <c r="X6" s="3">
        <v>1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52</v>
      </c>
      <c r="AS6" s="2" t="s">
        <v>52</v>
      </c>
      <c r="AT6" s="3"/>
      <c r="AU6" s="2" t="s">
        <v>67</v>
      </c>
      <c r="AV6" s="3">
        <v>5</v>
      </c>
    </row>
    <row r="7" spans="1:48" ht="30" customHeight="1" x14ac:dyDescent="0.3">
      <c r="A7" s="10" t="s">
        <v>58</v>
      </c>
      <c r="B7" s="10" t="s">
        <v>68</v>
      </c>
      <c r="C7" s="10" t="s">
        <v>60</v>
      </c>
      <c r="D7" s="11">
        <v>8</v>
      </c>
      <c r="E7" s="15"/>
      <c r="F7" s="15">
        <f t="shared" si="0"/>
        <v>0</v>
      </c>
      <c r="G7" s="15"/>
      <c r="H7" s="15">
        <f t="shared" si="1"/>
        <v>0</v>
      </c>
      <c r="I7" s="15"/>
      <c r="J7" s="15">
        <f t="shared" si="2"/>
        <v>0</v>
      </c>
      <c r="K7" s="15">
        <f t="shared" si="3"/>
        <v>0</v>
      </c>
      <c r="L7" s="15">
        <f t="shared" si="3"/>
        <v>0</v>
      </c>
      <c r="M7" s="10" t="s">
        <v>52</v>
      </c>
      <c r="N7" s="2" t="s">
        <v>69</v>
      </c>
      <c r="O7" s="2" t="s">
        <v>52</v>
      </c>
      <c r="P7" s="2" t="s">
        <v>52</v>
      </c>
      <c r="Q7" s="2" t="s">
        <v>57</v>
      </c>
      <c r="R7" s="2" t="s">
        <v>62</v>
      </c>
      <c r="S7" s="2" t="s">
        <v>62</v>
      </c>
      <c r="T7" s="2" t="s">
        <v>63</v>
      </c>
      <c r="U7" s="3"/>
      <c r="V7" s="3"/>
      <c r="W7" s="3"/>
      <c r="X7" s="3">
        <v>1</v>
      </c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" t="s">
        <v>52</v>
      </c>
      <c r="AS7" s="2" t="s">
        <v>52</v>
      </c>
      <c r="AT7" s="3"/>
      <c r="AU7" s="2" t="s">
        <v>70</v>
      </c>
      <c r="AV7" s="3">
        <v>6</v>
      </c>
    </row>
    <row r="8" spans="1:48" ht="30" customHeight="1" x14ac:dyDescent="0.3">
      <c r="A8" s="10" t="s">
        <v>71</v>
      </c>
      <c r="B8" s="10" t="s">
        <v>72</v>
      </c>
      <c r="C8" s="10" t="s">
        <v>73</v>
      </c>
      <c r="D8" s="11">
        <v>1</v>
      </c>
      <c r="E8" s="15"/>
      <c r="F8" s="15">
        <f t="shared" si="0"/>
        <v>0</v>
      </c>
      <c r="G8" s="15"/>
      <c r="H8" s="15">
        <f t="shared" si="1"/>
        <v>0</v>
      </c>
      <c r="I8" s="15"/>
      <c r="J8" s="15">
        <f t="shared" si="2"/>
        <v>0</v>
      </c>
      <c r="K8" s="15">
        <f t="shared" si="3"/>
        <v>0</v>
      </c>
      <c r="L8" s="15">
        <f t="shared" si="3"/>
        <v>0</v>
      </c>
      <c r="M8" s="10" t="s">
        <v>52</v>
      </c>
      <c r="N8" s="2" t="s">
        <v>74</v>
      </c>
      <c r="O8" s="2" t="s">
        <v>52</v>
      </c>
      <c r="P8" s="2" t="s">
        <v>52</v>
      </c>
      <c r="Q8" s="2" t="s">
        <v>57</v>
      </c>
      <c r="R8" s="2" t="s">
        <v>62</v>
      </c>
      <c r="S8" s="2" t="s">
        <v>62</v>
      </c>
      <c r="T8" s="2" t="s">
        <v>62</v>
      </c>
      <c r="U8" s="3">
        <v>0</v>
      </c>
      <c r="V8" s="3">
        <v>0</v>
      </c>
      <c r="W8" s="3">
        <v>0.05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52</v>
      </c>
      <c r="AS8" s="2" t="s">
        <v>52</v>
      </c>
      <c r="AT8" s="3"/>
      <c r="AU8" s="2" t="s">
        <v>75</v>
      </c>
      <c r="AV8" s="3">
        <v>12</v>
      </c>
    </row>
    <row r="9" spans="1:48" ht="30" customHeight="1" x14ac:dyDescent="0.3">
      <c r="A9" s="10" t="s">
        <v>76</v>
      </c>
      <c r="B9" s="10" t="s">
        <v>77</v>
      </c>
      <c r="C9" s="10" t="s">
        <v>78</v>
      </c>
      <c r="D9" s="11">
        <v>5</v>
      </c>
      <c r="E9" s="15"/>
      <c r="F9" s="15">
        <f t="shared" si="0"/>
        <v>0</v>
      </c>
      <c r="G9" s="15"/>
      <c r="H9" s="15">
        <f t="shared" si="1"/>
        <v>0</v>
      </c>
      <c r="I9" s="15"/>
      <c r="J9" s="15">
        <f t="shared" si="2"/>
        <v>0</v>
      </c>
      <c r="K9" s="15">
        <f t="shared" si="3"/>
        <v>0</v>
      </c>
      <c r="L9" s="15">
        <f t="shared" si="3"/>
        <v>0</v>
      </c>
      <c r="M9" s="10" t="s">
        <v>52</v>
      </c>
      <c r="N9" s="2" t="s">
        <v>79</v>
      </c>
      <c r="O9" s="2" t="s">
        <v>52</v>
      </c>
      <c r="P9" s="2" t="s">
        <v>52</v>
      </c>
      <c r="Q9" s="2" t="s">
        <v>57</v>
      </c>
      <c r="R9" s="2" t="s">
        <v>62</v>
      </c>
      <c r="S9" s="2" t="s">
        <v>62</v>
      </c>
      <c r="T9" s="2" t="s">
        <v>63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52</v>
      </c>
      <c r="AS9" s="2" t="s">
        <v>52</v>
      </c>
      <c r="AT9" s="3"/>
      <c r="AU9" s="2" t="s">
        <v>80</v>
      </c>
      <c r="AV9" s="3">
        <v>7</v>
      </c>
    </row>
    <row r="10" spans="1:48" ht="30" customHeight="1" x14ac:dyDescent="0.3">
      <c r="A10" s="10" t="s">
        <v>76</v>
      </c>
      <c r="B10" s="10" t="s">
        <v>81</v>
      </c>
      <c r="C10" s="10" t="s">
        <v>78</v>
      </c>
      <c r="D10" s="11">
        <v>3</v>
      </c>
      <c r="E10" s="15"/>
      <c r="F10" s="15">
        <f t="shared" si="0"/>
        <v>0</v>
      </c>
      <c r="G10" s="15"/>
      <c r="H10" s="15">
        <f t="shared" si="1"/>
        <v>0</v>
      </c>
      <c r="I10" s="15"/>
      <c r="J10" s="15">
        <f t="shared" si="2"/>
        <v>0</v>
      </c>
      <c r="K10" s="15">
        <f t="shared" si="3"/>
        <v>0</v>
      </c>
      <c r="L10" s="15">
        <f t="shared" si="3"/>
        <v>0</v>
      </c>
      <c r="M10" s="10" t="s">
        <v>52</v>
      </c>
      <c r="N10" s="2" t="s">
        <v>82</v>
      </c>
      <c r="O10" s="2" t="s">
        <v>52</v>
      </c>
      <c r="P10" s="2" t="s">
        <v>52</v>
      </c>
      <c r="Q10" s="2" t="s">
        <v>57</v>
      </c>
      <c r="R10" s="2" t="s">
        <v>62</v>
      </c>
      <c r="S10" s="2" t="s">
        <v>62</v>
      </c>
      <c r="T10" s="2" t="s">
        <v>63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2" t="s">
        <v>52</v>
      </c>
      <c r="AS10" s="2" t="s">
        <v>52</v>
      </c>
      <c r="AT10" s="3"/>
      <c r="AU10" s="2" t="s">
        <v>83</v>
      </c>
      <c r="AV10" s="3">
        <v>8</v>
      </c>
    </row>
    <row r="11" spans="1:48" ht="30" customHeight="1" x14ac:dyDescent="0.3">
      <c r="A11" s="10" t="s">
        <v>84</v>
      </c>
      <c r="B11" s="10" t="s">
        <v>139</v>
      </c>
      <c r="C11" s="10" t="s">
        <v>85</v>
      </c>
      <c r="D11" s="11">
        <v>2</v>
      </c>
      <c r="E11" s="15"/>
      <c r="F11" s="15">
        <f t="shared" si="0"/>
        <v>0</v>
      </c>
      <c r="G11" s="15"/>
      <c r="H11" s="15">
        <f t="shared" si="1"/>
        <v>0</v>
      </c>
      <c r="I11" s="15"/>
      <c r="J11" s="15">
        <f t="shared" si="2"/>
        <v>0</v>
      </c>
      <c r="K11" s="15">
        <f t="shared" si="3"/>
        <v>0</v>
      </c>
      <c r="L11" s="15">
        <f t="shared" si="3"/>
        <v>0</v>
      </c>
      <c r="M11" s="10" t="s">
        <v>52</v>
      </c>
      <c r="N11" s="2" t="s">
        <v>86</v>
      </c>
      <c r="O11" s="2" t="s">
        <v>52</v>
      </c>
      <c r="P11" s="2" t="s">
        <v>52</v>
      </c>
      <c r="Q11" s="2" t="s">
        <v>57</v>
      </c>
      <c r="R11" s="2" t="s">
        <v>62</v>
      </c>
      <c r="S11" s="2" t="s">
        <v>62</v>
      </c>
      <c r="T11" s="2" t="s">
        <v>63</v>
      </c>
      <c r="U11" s="3"/>
      <c r="V11" s="3"/>
      <c r="W11" s="3"/>
      <c r="X11" s="3"/>
      <c r="Y11" s="3">
        <v>2</v>
      </c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2" t="s">
        <v>52</v>
      </c>
      <c r="AS11" s="2" t="s">
        <v>52</v>
      </c>
      <c r="AT11" s="3"/>
      <c r="AU11" s="2" t="s">
        <v>87</v>
      </c>
      <c r="AV11" s="3">
        <v>10</v>
      </c>
    </row>
    <row r="12" spans="1:48" ht="30" customHeight="1" x14ac:dyDescent="0.3">
      <c r="A12" s="10" t="s">
        <v>88</v>
      </c>
      <c r="B12" s="10" t="s">
        <v>89</v>
      </c>
      <c r="C12" s="10" t="s">
        <v>73</v>
      </c>
      <c r="D12" s="11">
        <v>1</v>
      </c>
      <c r="E12" s="15"/>
      <c r="F12" s="15">
        <f t="shared" si="0"/>
        <v>0</v>
      </c>
      <c r="G12" s="15">
        <v>0</v>
      </c>
      <c r="H12" s="15">
        <f t="shared" si="1"/>
        <v>0</v>
      </c>
      <c r="I12" s="15">
        <v>0</v>
      </c>
      <c r="J12" s="15">
        <f t="shared" si="2"/>
        <v>0</v>
      </c>
      <c r="K12" s="15">
        <f t="shared" si="3"/>
        <v>0</v>
      </c>
      <c r="L12" s="15">
        <f t="shared" si="3"/>
        <v>0</v>
      </c>
      <c r="M12" s="10" t="s">
        <v>52</v>
      </c>
      <c r="N12" s="2" t="s">
        <v>90</v>
      </c>
      <c r="O12" s="2" t="s">
        <v>52</v>
      </c>
      <c r="P12" s="2" t="s">
        <v>52</v>
      </c>
      <c r="Q12" s="2" t="s">
        <v>57</v>
      </c>
      <c r="R12" s="2" t="s">
        <v>62</v>
      </c>
      <c r="S12" s="2" t="s">
        <v>62</v>
      </c>
      <c r="T12" s="2" t="s">
        <v>62</v>
      </c>
      <c r="U12" s="3">
        <v>1</v>
      </c>
      <c r="V12" s="3">
        <v>0</v>
      </c>
      <c r="W12" s="3">
        <v>0.03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2" t="s">
        <v>52</v>
      </c>
      <c r="AS12" s="2" t="s">
        <v>52</v>
      </c>
      <c r="AT12" s="3"/>
      <c r="AU12" s="2" t="s">
        <v>91</v>
      </c>
      <c r="AV12" s="3">
        <v>11</v>
      </c>
    </row>
    <row r="13" spans="1:48" ht="30" customHeigh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48" ht="30" customHeight="1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48" ht="30" customHeigh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48" ht="30" customHeight="1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4" ht="30" customHeigh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4" ht="30" customHeigh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4" ht="30" customHeigh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4" ht="30" customHeigh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4" ht="30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4" ht="30" customHeight="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ht="30" customHeigh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30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30" customHeigh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ht="30" customHeigh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ht="30" customHeight="1" x14ac:dyDescent="0.3">
      <c r="A27" s="10" t="s">
        <v>92</v>
      </c>
      <c r="B27" s="11"/>
      <c r="C27" s="11"/>
      <c r="D27" s="11"/>
      <c r="E27" s="11"/>
      <c r="F27" s="15">
        <f>SUM(F5:F26)</f>
        <v>0</v>
      </c>
      <c r="G27" s="11"/>
      <c r="H27" s="15">
        <f>SUM(H5:H26)</f>
        <v>0</v>
      </c>
      <c r="I27" s="11"/>
      <c r="J27" s="15">
        <f>SUM(J5:J26)</f>
        <v>0</v>
      </c>
      <c r="K27" s="11"/>
      <c r="L27" s="15">
        <f>SUM(L5:L26)</f>
        <v>0</v>
      </c>
      <c r="M27" s="11"/>
      <c r="N27" t="s">
        <v>93</v>
      </c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L30" sqref="L30"/>
    </sheetView>
  </sheetViews>
  <sheetFormatPr defaultRowHeight="16.5" x14ac:dyDescent="0.3"/>
  <sheetData>
    <row r="1" spans="1:7" x14ac:dyDescent="0.3">
      <c r="A1" t="s">
        <v>99</v>
      </c>
    </row>
    <row r="2" spans="1:7" x14ac:dyDescent="0.3">
      <c r="A2" s="1" t="s">
        <v>100</v>
      </c>
      <c r="B2" t="s">
        <v>101</v>
      </c>
    </row>
    <row r="3" spans="1:7" x14ac:dyDescent="0.3">
      <c r="A3" s="1" t="s">
        <v>102</v>
      </c>
      <c r="B3" t="s">
        <v>103</v>
      </c>
    </row>
    <row r="4" spans="1:7" x14ac:dyDescent="0.3">
      <c r="A4" s="1" t="s">
        <v>104</v>
      </c>
      <c r="B4">
        <v>5</v>
      </c>
    </row>
    <row r="5" spans="1:7" x14ac:dyDescent="0.3">
      <c r="A5" s="1" t="s">
        <v>105</v>
      </c>
      <c r="B5">
        <v>5</v>
      </c>
    </row>
    <row r="6" spans="1:7" x14ac:dyDescent="0.3">
      <c r="A6" s="1" t="s">
        <v>106</v>
      </c>
      <c r="B6" t="s">
        <v>107</v>
      </c>
    </row>
    <row r="7" spans="1:7" x14ac:dyDescent="0.3">
      <c r="A7" s="1" t="s">
        <v>108</v>
      </c>
      <c r="B7" t="s">
        <v>101</v>
      </c>
      <c r="C7">
        <v>1</v>
      </c>
    </row>
    <row r="8" spans="1:7" x14ac:dyDescent="0.3">
      <c r="A8" s="1" t="s">
        <v>109</v>
      </c>
      <c r="B8" t="s">
        <v>101</v>
      </c>
      <c r="C8">
        <v>2</v>
      </c>
    </row>
    <row r="9" spans="1:7" x14ac:dyDescent="0.3">
      <c r="A9" s="1" t="s">
        <v>110</v>
      </c>
      <c r="B9" t="s">
        <v>94</v>
      </c>
      <c r="C9" t="s">
        <v>95</v>
      </c>
      <c r="D9" t="s">
        <v>96</v>
      </c>
      <c r="E9" t="s">
        <v>97</v>
      </c>
      <c r="F9" t="s">
        <v>98</v>
      </c>
      <c r="G9" t="s">
        <v>111</v>
      </c>
    </row>
    <row r="10" spans="1:7" x14ac:dyDescent="0.3">
      <c r="A10" s="1" t="s">
        <v>112</v>
      </c>
      <c r="B10">
        <v>1118</v>
      </c>
      <c r="C10">
        <v>0</v>
      </c>
      <c r="D10">
        <v>0</v>
      </c>
    </row>
    <row r="11" spans="1:7" x14ac:dyDescent="0.3">
      <c r="A11" s="1" t="s">
        <v>113</v>
      </c>
      <c r="B11" t="s">
        <v>114</v>
      </c>
      <c r="C11">
        <v>4</v>
      </c>
    </row>
    <row r="12" spans="1:7" x14ac:dyDescent="0.3">
      <c r="A12" s="1" t="s">
        <v>115</v>
      </c>
      <c r="B12" t="s">
        <v>114</v>
      </c>
      <c r="C12">
        <v>4</v>
      </c>
    </row>
    <row r="13" spans="1:7" x14ac:dyDescent="0.3">
      <c r="A13" s="1" t="s">
        <v>116</v>
      </c>
      <c r="B13" t="s">
        <v>114</v>
      </c>
      <c r="C13">
        <v>3</v>
      </c>
    </row>
    <row r="14" spans="1:7" x14ac:dyDescent="0.3">
      <c r="A14" s="1" t="s">
        <v>117</v>
      </c>
      <c r="B14" t="s">
        <v>101</v>
      </c>
      <c r="C14">
        <v>5</v>
      </c>
    </row>
    <row r="15" spans="1:7" x14ac:dyDescent="0.3">
      <c r="A15" s="1" t="s">
        <v>118</v>
      </c>
      <c r="B15" t="s">
        <v>119</v>
      </c>
      <c r="C15" t="s">
        <v>120</v>
      </c>
      <c r="D15" t="s">
        <v>120</v>
      </c>
      <c r="E15" t="s">
        <v>120</v>
      </c>
      <c r="F15">
        <v>1</v>
      </c>
    </row>
    <row r="16" spans="1:7" x14ac:dyDescent="0.3">
      <c r="A16" s="1" t="s">
        <v>121</v>
      </c>
      <c r="B16">
        <v>1.1100000000000001</v>
      </c>
      <c r="C16">
        <v>1.1200000000000001</v>
      </c>
    </row>
    <row r="17" spans="1:13" x14ac:dyDescent="0.3">
      <c r="A17" s="1" t="s">
        <v>122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 x14ac:dyDescent="0.3">
      <c r="A18" s="1" t="s">
        <v>123</v>
      </c>
      <c r="B18">
        <v>1.25</v>
      </c>
      <c r="C18">
        <v>1.071</v>
      </c>
    </row>
    <row r="19" spans="1:13" x14ac:dyDescent="0.3">
      <c r="A19" s="1" t="s">
        <v>124</v>
      </c>
    </row>
    <row r="20" spans="1:13" x14ac:dyDescent="0.3">
      <c r="A20" s="1" t="s">
        <v>125</v>
      </c>
      <c r="B20" s="1" t="s">
        <v>101</v>
      </c>
      <c r="C20">
        <v>1</v>
      </c>
    </row>
    <row r="21" spans="1:13" x14ac:dyDescent="0.3">
      <c r="A21" t="s">
        <v>126</v>
      </c>
      <c r="B21" t="s">
        <v>127</v>
      </c>
      <c r="C21" t="s">
        <v>128</v>
      </c>
    </row>
    <row r="22" spans="1:13" x14ac:dyDescent="0.3">
      <c r="A22">
        <v>1</v>
      </c>
      <c r="B22" s="1" t="s">
        <v>129</v>
      </c>
      <c r="C22" s="1" t="s">
        <v>130</v>
      </c>
    </row>
    <row r="23" spans="1:13" x14ac:dyDescent="0.3">
      <c r="A23">
        <v>2</v>
      </c>
      <c r="B23" s="1" t="s">
        <v>131</v>
      </c>
      <c r="C23" s="1" t="s">
        <v>132</v>
      </c>
    </row>
    <row r="24" spans="1:13" x14ac:dyDescent="0.3">
      <c r="A24">
        <v>3</v>
      </c>
      <c r="B24" s="1" t="s">
        <v>133</v>
      </c>
      <c r="C24" s="1" t="s">
        <v>134</v>
      </c>
    </row>
    <row r="25" spans="1:13" x14ac:dyDescent="0.3">
      <c r="A25">
        <v>4</v>
      </c>
      <c r="B25" s="1" t="s">
        <v>135</v>
      </c>
      <c r="C25" s="1" t="s">
        <v>136</v>
      </c>
    </row>
    <row r="26" spans="1:13" x14ac:dyDescent="0.3">
      <c r="A26">
        <v>5</v>
      </c>
      <c r="B26" s="1" t="s">
        <v>137</v>
      </c>
      <c r="C26" s="1" t="s">
        <v>52</v>
      </c>
    </row>
    <row r="27" spans="1:13" x14ac:dyDescent="0.3">
      <c r="A27">
        <v>6</v>
      </c>
      <c r="B27" s="1" t="s">
        <v>138</v>
      </c>
      <c r="C27" s="1" t="s">
        <v>52</v>
      </c>
    </row>
    <row r="28" spans="1:13" x14ac:dyDescent="0.3">
      <c r="A28">
        <v>7</v>
      </c>
      <c r="B28" s="1" t="s">
        <v>138</v>
      </c>
      <c r="C28" s="1" t="s">
        <v>52</v>
      </c>
    </row>
    <row r="29" spans="1:13" x14ac:dyDescent="0.3">
      <c r="A29">
        <v>8</v>
      </c>
      <c r="B29" s="1" t="s">
        <v>138</v>
      </c>
      <c r="C29" s="1" t="s">
        <v>52</v>
      </c>
    </row>
    <row r="30" spans="1:13" x14ac:dyDescent="0.3">
      <c r="A30">
        <v>9</v>
      </c>
      <c r="B30" s="1" t="s">
        <v>138</v>
      </c>
      <c r="C30" s="1" t="s">
        <v>52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4" sqref="D34"/>
    </sheetView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공종별집계표</vt:lpstr>
      <vt:lpstr>공종별내역서</vt:lpstr>
      <vt:lpstr> 공사설정 </vt:lpstr>
      <vt:lpstr>Sheet1</vt:lpstr>
      <vt:lpstr>공종별내역서!Print_Area</vt:lpstr>
      <vt:lpstr>공종별집계표!Print_Area</vt:lpstr>
      <vt:lpstr>공종별내역서!Print_Titles</vt:lpstr>
      <vt:lpstr>공종별집계표!Print_Titles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일반</dc:creator>
  <cp:lastModifiedBy>KDY</cp:lastModifiedBy>
  <cp:lastPrinted>2019-07-26T07:20:34Z</cp:lastPrinted>
  <dcterms:created xsi:type="dcterms:W3CDTF">2019-07-22T07:15:00Z</dcterms:created>
  <dcterms:modified xsi:type="dcterms:W3CDTF">2019-07-30T05:29:25Z</dcterms:modified>
</cp:coreProperties>
</file>